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_PURCHASING &amp; SALES\Bid Documents\2020\2020 - (GRP) Aero Park Underground - Conduit Material\"/>
    </mc:Choice>
  </mc:AlternateContent>
  <bookViews>
    <workbookView xWindow="0" yWindow="0" windowWidth="19200" windowHeight="11460"/>
  </bookViews>
  <sheets>
    <sheet name="AeroPark UG Cond Material" sheetId="1" r:id="rId1"/>
  </sheets>
  <definedNames>
    <definedName name="_xlnm.Print_Area" localSheetId="0">'AeroPark UG Cond Material'!$A$1:$H$29</definedName>
    <definedName name="_xlnm.Print_Titles" localSheetId="0">'AeroPark UG Cond Material'!$1:$7</definedName>
    <definedName name="Spanner_Auto_File">"C:\Documents and Settings\ROBERT SHELLEY\My Documents\GT2 BOM.x2a"</definedName>
    <definedName name="Spanner_Auto_Select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14" i="1"/>
  <c r="H13" i="1"/>
  <c r="H26" i="1"/>
  <c r="H25" i="1"/>
  <c r="H24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<sst xmlns="http://schemas.openxmlformats.org/spreadsheetml/2006/main" count="91" uniqueCount="78">
  <si>
    <t>ITEM</t>
  </si>
  <si>
    <t>UTILITY</t>
  </si>
  <si>
    <t>NO.</t>
  </si>
  <si>
    <t>QUANTITY</t>
  </si>
  <si>
    <t>DESCRIPTION</t>
  </si>
  <si>
    <t>ITEM #</t>
  </si>
  <si>
    <t>CATALOG #</t>
  </si>
  <si>
    <t>TRAVERSE CITY LIGHT &amp; POWER</t>
  </si>
  <si>
    <t>Chance</t>
  </si>
  <si>
    <t>Southwire</t>
  </si>
  <si>
    <t>Carlon</t>
  </si>
  <si>
    <t>D-018</t>
  </si>
  <si>
    <t>Cable, #2/0 CU 7-Strand, Bare, Soft Drawn</t>
  </si>
  <si>
    <t>E-385</t>
  </si>
  <si>
    <t>Elbow, 6", 90°, STD (30") Radius, PVC SCH 40 (S17)</t>
  </si>
  <si>
    <t>UA9ARB</t>
  </si>
  <si>
    <t>Erico</t>
  </si>
  <si>
    <t>E-041</t>
  </si>
  <si>
    <t>Coupling, Ground Rod, Threadless, 3/4" Copper Plated</t>
  </si>
  <si>
    <t>CONDUIT &amp; EQUIPMENT FOUNDATION INSTALLATION -- MATERIAL LIST</t>
  </si>
  <si>
    <t>Ground Rod, 3/4" X 10' Copper Clad, Threaded</t>
  </si>
  <si>
    <t>Eritech</t>
  </si>
  <si>
    <t>Exothermic Weld, (2) Cables to Ground Rod, 3/4" Rod to #2/0 Str., One-Shot</t>
  </si>
  <si>
    <t>GT1-182G</t>
  </si>
  <si>
    <t>70-CP</t>
  </si>
  <si>
    <t>PVC Solvent Cement, Clear, Quart Can</t>
  </si>
  <si>
    <t>VC9962</t>
  </si>
  <si>
    <t>UA9ANB</t>
  </si>
  <si>
    <t>Elbow, 4", 90°, 24" Radius, Fiberglass with (2) PVC Couplings (SF12)</t>
  </si>
  <si>
    <t>Elbow, 6", 45°, 36" Radius, Fiberglass with (2) PVC Couplings (SF18)</t>
  </si>
  <si>
    <t>Elbow, 6", 90°, 36" Radius, Fiberglass with (2) PVC Couplings (SF19)</t>
  </si>
  <si>
    <t>Elbow, 6", 90°, 60" Radius, Fiberglass with (2) PVC Couplings (SF22)</t>
  </si>
  <si>
    <t>Coupler, 4" PVC</t>
  </si>
  <si>
    <t>E940N</t>
  </si>
  <si>
    <t>E-008</t>
  </si>
  <si>
    <t>E-130</t>
  </si>
  <si>
    <t>E-254</t>
  </si>
  <si>
    <t>E-257</t>
  </si>
  <si>
    <t>E-552</t>
  </si>
  <si>
    <t>E-581</t>
  </si>
  <si>
    <t>E-584</t>
  </si>
  <si>
    <t>E-585</t>
  </si>
  <si>
    <t>E-666</t>
  </si>
  <si>
    <t>E-395</t>
  </si>
  <si>
    <t>Elbow, 4", 90°, 60" Radius, Fiberglass with (2) PVC Couplings (SF15)</t>
  </si>
  <si>
    <t>Elbow, 4", 90°, STD (16") Radius, Belled End, PVC SCH 40 (S8)</t>
  </si>
  <si>
    <t>E-355B</t>
  </si>
  <si>
    <t>E-033_2</t>
  </si>
  <si>
    <t>United</t>
  </si>
  <si>
    <t>UF40A-SW-BG-9060-E-1</t>
  </si>
  <si>
    <t>UF40A-SW-BG-9024-E-1</t>
  </si>
  <si>
    <t>UF60A-SW-BG-9060-E-1</t>
  </si>
  <si>
    <t>AERO PARK UNDERGROUND</t>
  </si>
  <si>
    <r>
      <t>Conduit, 2" PVC SCH 40, 10' Lengths</t>
    </r>
    <r>
      <rPr>
        <i/>
        <sz val="10"/>
        <color indexed="8"/>
        <rFont val="Arial"/>
        <family val="2"/>
      </rPr>
      <t xml:space="preserve"> (Total Footage Listed)</t>
    </r>
  </si>
  <si>
    <r>
      <t xml:space="preserve">Conduit, 4" PVC SCH 40, 10' Lengths </t>
    </r>
    <r>
      <rPr>
        <i/>
        <sz val="10"/>
        <color indexed="8"/>
        <rFont val="Arial"/>
        <family val="2"/>
      </rPr>
      <t>(Total Footage Listed)</t>
    </r>
  </si>
  <si>
    <t>120' (12 pcs)</t>
  </si>
  <si>
    <t>UA7ARB</t>
  </si>
  <si>
    <t>E-383B</t>
  </si>
  <si>
    <t>Elbow, 6", 45°, STD (30") Radius, Belled End, PVC SCH 40 (S16)</t>
  </si>
  <si>
    <t>Elbow, 6", 45°, 60" Radius, Fiberglass with (2) PVC Couplings (SF21)</t>
  </si>
  <si>
    <t>E-582</t>
  </si>
  <si>
    <t>UF60A-SW-BG-4536-E-1</t>
  </si>
  <si>
    <t>UF60A-SW-BG-4560-E-1</t>
  </si>
  <si>
    <t>UF60A-SW-BG-6036-E-1</t>
  </si>
  <si>
    <t>30' (3pcs)</t>
  </si>
  <si>
    <t>G-106</t>
  </si>
  <si>
    <t>Handhole, HDPE, 14" x 20" x 15" w/ Cover, "Electric"</t>
  </si>
  <si>
    <t>Associated Plast.</t>
  </si>
  <si>
    <t>SGA142015Y000</t>
  </si>
  <si>
    <t>Prime Conduit</t>
  </si>
  <si>
    <t>G-402_FG</t>
  </si>
  <si>
    <t>Nordic</t>
  </si>
  <si>
    <t>Boxpad, Fiberglass, 75"x69.75"x36", 67"x62" Opening, 15kV, PSE-9</t>
  </si>
  <si>
    <t>GS-75-73-36-MG-67x62</t>
  </si>
  <si>
    <t>EXTENDED</t>
  </si>
  <si>
    <t>PRICE</t>
  </si>
  <si>
    <t>Total Price:</t>
  </si>
  <si>
    <t>Vendor: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</si>
</sst>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>
      <alignment vertical="top"/>
    </xf>
  </cellStyleXfs>
  <cellXfs count="49">
    <xf numFmtId="0" fontId="0" fillId="0" borderId="0" xfId="0"/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1" fontId="4" fillId="0" borderId="5" xfId="0" applyNumberFormat="1" applyFont="1" applyBorder="1" applyAlignment="1">
      <alignment horizontal="center" vertical="top"/>
    </xf>
    <xf numFmtId="0" fontId="4" fillId="0" borderId="5" xfId="0" applyFont="1" applyBorder="1"/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11" xfId="0" applyFont="1" applyBorder="1"/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1" xfId="0" applyFont="1" applyBorder="1"/>
    <xf numFmtId="0" fontId="1" fillId="0" borderId="5" xfId="0" applyFont="1" applyBorder="1"/>
    <xf numFmtId="0" fontId="1" fillId="0" borderId="15" xfId="0" applyFont="1" applyBorder="1"/>
    <xf numFmtId="1" fontId="1" fillId="0" borderId="7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" fontId="1" fillId="0" borderId="5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/>
    <xf numFmtId="0" fontId="4" fillId="0" borderId="12" xfId="0" applyFont="1" applyBorder="1" applyAlignment="1"/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/>
  </sheetViews>
  <sheetFormatPr defaultRowHeight="12.75" x14ac:dyDescent="0.2"/>
  <cols>
    <col min="1" max="1" width="10.85546875" customWidth="1"/>
    <col min="2" max="2" width="11.7109375" bestFit="1" customWidth="1"/>
    <col min="3" max="3" width="13.7109375" style="4" hidden="1" customWidth="1"/>
    <col min="4" max="4" width="74.85546875" customWidth="1"/>
    <col min="5" max="5" width="22.7109375" style="4" customWidth="1"/>
    <col min="6" max="6" width="23.140625" customWidth="1"/>
    <col min="7" max="8" width="12.42578125" customWidth="1"/>
  </cols>
  <sheetData>
    <row r="1" spans="1:8" x14ac:dyDescent="0.2">
      <c r="A1" s="1" t="s">
        <v>7</v>
      </c>
      <c r="B1" s="1"/>
      <c r="C1" s="2"/>
      <c r="D1" s="1"/>
      <c r="E1" s="3"/>
      <c r="F1" s="3"/>
      <c r="G1" s="3"/>
      <c r="H1" s="3"/>
    </row>
    <row r="2" spans="1:8" x14ac:dyDescent="0.2">
      <c r="A2" s="1" t="s">
        <v>52</v>
      </c>
      <c r="B2" s="1"/>
      <c r="C2" s="2"/>
      <c r="D2" s="1"/>
      <c r="E2" s="3"/>
      <c r="F2" s="3"/>
      <c r="G2" s="3"/>
      <c r="H2" s="3"/>
    </row>
    <row r="3" spans="1:8" x14ac:dyDescent="0.2">
      <c r="A3" s="1" t="s">
        <v>19</v>
      </c>
      <c r="B3" s="1"/>
      <c r="C3" s="2"/>
      <c r="D3" s="1"/>
      <c r="E3" s="3"/>
      <c r="F3" s="3"/>
      <c r="G3" s="3"/>
      <c r="H3" s="3"/>
    </row>
    <row r="5" spans="1:8" ht="13.5" thickBot="1" x14ac:dyDescent="0.25"/>
    <row r="6" spans="1:8" ht="13.5" thickTop="1" x14ac:dyDescent="0.2">
      <c r="A6" s="5" t="s">
        <v>0</v>
      </c>
      <c r="B6" s="6"/>
      <c r="C6" s="6"/>
      <c r="D6" s="6" t="s">
        <v>0</v>
      </c>
      <c r="E6" s="6" t="s">
        <v>1</v>
      </c>
      <c r="F6" s="23" t="s">
        <v>1</v>
      </c>
      <c r="G6" s="6"/>
      <c r="H6" s="6" t="s">
        <v>74</v>
      </c>
    </row>
    <row r="7" spans="1:8" ht="13.5" thickBot="1" x14ac:dyDescent="0.25">
      <c r="A7" s="7" t="s">
        <v>2</v>
      </c>
      <c r="B7" s="8" t="s">
        <v>3</v>
      </c>
      <c r="C7" s="35"/>
      <c r="D7" s="8" t="s">
        <v>4</v>
      </c>
      <c r="E7" s="8" t="s">
        <v>5</v>
      </c>
      <c r="F7" s="24" t="s">
        <v>6</v>
      </c>
      <c r="G7" s="8" t="s">
        <v>75</v>
      </c>
      <c r="H7" s="8" t="s">
        <v>75</v>
      </c>
    </row>
    <row r="8" spans="1:8" ht="13.5" thickTop="1" x14ac:dyDescent="0.2">
      <c r="A8" s="29" t="s">
        <v>11</v>
      </c>
      <c r="B8" s="27">
        <v>1860</v>
      </c>
      <c r="C8" s="36"/>
      <c r="D8" s="28" t="s">
        <v>12</v>
      </c>
      <c r="E8" s="30" t="s">
        <v>9</v>
      </c>
      <c r="F8" s="31"/>
      <c r="G8" s="37"/>
      <c r="H8" s="38">
        <f>B8*G8</f>
        <v>0</v>
      </c>
    </row>
    <row r="9" spans="1:8" x14ac:dyDescent="0.2">
      <c r="A9" s="19" t="s">
        <v>34</v>
      </c>
      <c r="B9" s="9">
        <v>140</v>
      </c>
      <c r="C9" s="18"/>
      <c r="D9" s="17" t="s">
        <v>20</v>
      </c>
      <c r="E9" s="17" t="s">
        <v>21</v>
      </c>
      <c r="F9" s="12">
        <v>613400</v>
      </c>
      <c r="G9" s="39"/>
      <c r="H9" s="40">
        <f t="shared" ref="H9:H25" si="0">B9*G9</f>
        <v>0</v>
      </c>
    </row>
    <row r="10" spans="1:8" x14ac:dyDescent="0.2">
      <c r="A10" s="19" t="s">
        <v>47</v>
      </c>
      <c r="B10" s="9">
        <v>72</v>
      </c>
      <c r="C10" s="18"/>
      <c r="D10" s="10" t="s">
        <v>22</v>
      </c>
      <c r="E10" s="15" t="s">
        <v>16</v>
      </c>
      <c r="F10" s="11" t="s">
        <v>23</v>
      </c>
      <c r="G10" s="39"/>
      <c r="H10" s="40">
        <f t="shared" si="0"/>
        <v>0</v>
      </c>
    </row>
    <row r="11" spans="1:8" x14ac:dyDescent="0.2">
      <c r="A11" s="14" t="s">
        <v>17</v>
      </c>
      <c r="B11" s="9">
        <v>72</v>
      </c>
      <c r="C11" s="18"/>
      <c r="D11" s="10" t="s">
        <v>18</v>
      </c>
      <c r="E11" s="15" t="s">
        <v>8</v>
      </c>
      <c r="F11" s="11" t="s">
        <v>24</v>
      </c>
      <c r="G11" s="39"/>
      <c r="H11" s="40">
        <f t="shared" si="0"/>
        <v>0</v>
      </c>
    </row>
    <row r="12" spans="1:8" x14ac:dyDescent="0.2">
      <c r="A12" s="14" t="s">
        <v>35</v>
      </c>
      <c r="B12" s="9">
        <v>6</v>
      </c>
      <c r="C12" s="18"/>
      <c r="D12" s="10" t="s">
        <v>25</v>
      </c>
      <c r="E12" s="15" t="s">
        <v>10</v>
      </c>
      <c r="F12" s="11" t="s">
        <v>26</v>
      </c>
      <c r="G12" s="39"/>
      <c r="H12" s="40">
        <f t="shared" si="0"/>
        <v>0</v>
      </c>
    </row>
    <row r="13" spans="1:8" x14ac:dyDescent="0.2">
      <c r="A13" s="14" t="s">
        <v>36</v>
      </c>
      <c r="B13" s="26" t="s">
        <v>64</v>
      </c>
      <c r="C13" s="18">
        <v>30</v>
      </c>
      <c r="D13" s="20" t="s">
        <v>53</v>
      </c>
      <c r="E13" s="17" t="s">
        <v>69</v>
      </c>
      <c r="F13" s="11"/>
      <c r="G13" s="39"/>
      <c r="H13" s="40">
        <f>C13*G13</f>
        <v>0</v>
      </c>
    </row>
    <row r="14" spans="1:8" x14ac:dyDescent="0.2">
      <c r="A14" s="14" t="s">
        <v>37</v>
      </c>
      <c r="B14" s="26" t="s">
        <v>55</v>
      </c>
      <c r="C14" s="18">
        <v>120</v>
      </c>
      <c r="D14" s="20" t="s">
        <v>54</v>
      </c>
      <c r="E14" s="17" t="s">
        <v>69</v>
      </c>
      <c r="F14" s="11"/>
      <c r="G14" s="39"/>
      <c r="H14" s="40">
        <f>C14*G14</f>
        <v>0</v>
      </c>
    </row>
    <row r="15" spans="1:8" x14ac:dyDescent="0.2">
      <c r="A15" s="19" t="s">
        <v>46</v>
      </c>
      <c r="B15" s="9">
        <v>63</v>
      </c>
      <c r="C15" s="18"/>
      <c r="D15" s="25" t="s">
        <v>45</v>
      </c>
      <c r="E15" s="16" t="s">
        <v>10</v>
      </c>
      <c r="F15" s="12" t="s">
        <v>27</v>
      </c>
      <c r="G15" s="41"/>
      <c r="H15" s="42">
        <f t="shared" si="0"/>
        <v>0</v>
      </c>
    </row>
    <row r="16" spans="1:8" x14ac:dyDescent="0.2">
      <c r="A16" s="19" t="s">
        <v>57</v>
      </c>
      <c r="B16" s="9">
        <v>1</v>
      </c>
      <c r="C16" s="18"/>
      <c r="D16" s="17" t="s">
        <v>58</v>
      </c>
      <c r="E16" s="16" t="s">
        <v>10</v>
      </c>
      <c r="F16" s="12" t="s">
        <v>56</v>
      </c>
      <c r="G16" s="39"/>
      <c r="H16" s="40">
        <f t="shared" si="0"/>
        <v>0</v>
      </c>
    </row>
    <row r="17" spans="1:8" x14ac:dyDescent="0.2">
      <c r="A17" s="14" t="s">
        <v>13</v>
      </c>
      <c r="B17" s="9">
        <v>40</v>
      </c>
      <c r="C17" s="18"/>
      <c r="D17" s="10" t="s">
        <v>14</v>
      </c>
      <c r="E17" s="15" t="s">
        <v>10</v>
      </c>
      <c r="F17" s="11" t="s">
        <v>15</v>
      </c>
      <c r="G17" s="39"/>
      <c r="H17" s="40">
        <f t="shared" si="0"/>
        <v>0</v>
      </c>
    </row>
    <row r="18" spans="1:8" x14ac:dyDescent="0.2">
      <c r="A18" s="14" t="s">
        <v>43</v>
      </c>
      <c r="B18" s="9">
        <v>2</v>
      </c>
      <c r="C18" s="18"/>
      <c r="D18" s="10" t="s">
        <v>44</v>
      </c>
      <c r="E18" s="16" t="s">
        <v>48</v>
      </c>
      <c r="F18" s="12" t="s">
        <v>49</v>
      </c>
      <c r="G18" s="39"/>
      <c r="H18" s="40">
        <f t="shared" si="0"/>
        <v>0</v>
      </c>
    </row>
    <row r="19" spans="1:8" x14ac:dyDescent="0.2">
      <c r="A19" s="14" t="s">
        <v>38</v>
      </c>
      <c r="B19" s="9">
        <v>2</v>
      </c>
      <c r="C19" s="18"/>
      <c r="D19" s="10" t="s">
        <v>28</v>
      </c>
      <c r="E19" s="16" t="s">
        <v>48</v>
      </c>
      <c r="F19" s="12" t="s">
        <v>50</v>
      </c>
      <c r="G19" s="39"/>
      <c r="H19" s="40">
        <f t="shared" si="0"/>
        <v>0</v>
      </c>
    </row>
    <row r="20" spans="1:8" x14ac:dyDescent="0.2">
      <c r="A20" s="14" t="s">
        <v>39</v>
      </c>
      <c r="B20" s="9">
        <v>22</v>
      </c>
      <c r="C20" s="18"/>
      <c r="D20" s="10" t="s">
        <v>29</v>
      </c>
      <c r="E20" s="16" t="s">
        <v>48</v>
      </c>
      <c r="F20" s="12" t="s">
        <v>61</v>
      </c>
      <c r="G20" s="39"/>
      <c r="H20" s="40">
        <f t="shared" si="0"/>
        <v>0</v>
      </c>
    </row>
    <row r="21" spans="1:8" x14ac:dyDescent="0.2">
      <c r="A21" s="19" t="s">
        <v>60</v>
      </c>
      <c r="B21" s="9">
        <v>5</v>
      </c>
      <c r="C21" s="18"/>
      <c r="D21" s="10" t="s">
        <v>59</v>
      </c>
      <c r="E21" s="16" t="s">
        <v>48</v>
      </c>
      <c r="F21" s="12" t="s">
        <v>62</v>
      </c>
      <c r="G21" s="39"/>
      <c r="H21" s="40">
        <f t="shared" si="0"/>
        <v>0</v>
      </c>
    </row>
    <row r="22" spans="1:8" x14ac:dyDescent="0.2">
      <c r="A22" s="14" t="s">
        <v>40</v>
      </c>
      <c r="B22" s="9">
        <v>40</v>
      </c>
      <c r="C22" s="18"/>
      <c r="D22" s="10" t="s">
        <v>30</v>
      </c>
      <c r="E22" s="16" t="s">
        <v>48</v>
      </c>
      <c r="F22" s="12" t="s">
        <v>63</v>
      </c>
      <c r="G22" s="41"/>
      <c r="H22" s="42">
        <f t="shared" si="0"/>
        <v>0</v>
      </c>
    </row>
    <row r="23" spans="1:8" x14ac:dyDescent="0.2">
      <c r="A23" s="19" t="s">
        <v>41</v>
      </c>
      <c r="B23" s="9">
        <v>8</v>
      </c>
      <c r="C23" s="18"/>
      <c r="D23" s="17" t="s">
        <v>31</v>
      </c>
      <c r="E23" s="16" t="s">
        <v>48</v>
      </c>
      <c r="F23" s="12" t="s">
        <v>51</v>
      </c>
      <c r="G23" s="41"/>
      <c r="H23" s="42">
        <f t="shared" si="0"/>
        <v>0</v>
      </c>
    </row>
    <row r="24" spans="1:8" x14ac:dyDescent="0.2">
      <c r="A24" s="14" t="s">
        <v>42</v>
      </c>
      <c r="B24" s="9">
        <v>65</v>
      </c>
      <c r="C24" s="18"/>
      <c r="D24" s="10" t="s">
        <v>32</v>
      </c>
      <c r="E24" s="15" t="s">
        <v>10</v>
      </c>
      <c r="F24" s="11" t="s">
        <v>33</v>
      </c>
      <c r="G24" s="41"/>
      <c r="H24" s="42">
        <f t="shared" si="0"/>
        <v>0</v>
      </c>
    </row>
    <row r="25" spans="1:8" x14ac:dyDescent="0.2">
      <c r="A25" s="19" t="s">
        <v>65</v>
      </c>
      <c r="B25" s="9">
        <v>30</v>
      </c>
      <c r="C25" s="18"/>
      <c r="D25" s="16" t="s">
        <v>66</v>
      </c>
      <c r="E25" s="16" t="s">
        <v>67</v>
      </c>
      <c r="F25" s="11" t="s">
        <v>68</v>
      </c>
      <c r="G25" s="41"/>
      <c r="H25" s="42">
        <f t="shared" si="0"/>
        <v>0</v>
      </c>
    </row>
    <row r="26" spans="1:8" ht="13.5" thickBot="1" x14ac:dyDescent="0.25">
      <c r="A26" s="21" t="s">
        <v>70</v>
      </c>
      <c r="B26" s="22">
        <v>12</v>
      </c>
      <c r="C26" s="13"/>
      <c r="D26" s="33" t="s">
        <v>72</v>
      </c>
      <c r="E26" s="32" t="s">
        <v>71</v>
      </c>
      <c r="F26" s="34" t="s">
        <v>73</v>
      </c>
      <c r="G26" s="43"/>
      <c r="H26" s="44">
        <f t="shared" ref="H26" si="1">B26*G26</f>
        <v>0</v>
      </c>
    </row>
    <row r="27" spans="1:8" ht="17.25" customHeight="1" thickTop="1" thickBot="1" x14ac:dyDescent="0.25">
      <c r="G27" s="45" t="s">
        <v>76</v>
      </c>
      <c r="H27" s="46">
        <f>SUM(H8:H26)</f>
        <v>0</v>
      </c>
    </row>
    <row r="28" spans="1:8" ht="17.25" customHeight="1" thickTop="1" x14ac:dyDescent="0.2">
      <c r="D28" s="45"/>
      <c r="E28" s="48" t="s">
        <v>77</v>
      </c>
      <c r="F28" s="47"/>
    </row>
  </sheetData>
  <printOptions horizontalCentered="1"/>
  <pageMargins left="0.75" right="0.75" top="0.65" bottom="0.5" header="0.5" footer="0.35"/>
  <pageSetup scale="73" fitToHeight="4" orientation="landscape" r:id="rId1"/>
  <headerFooter alignWithMargins="0">
    <oddFooter>&amp;L&amp;8 19-1026.01&amp;C&amp;8&amp;A - 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AeroPark UG Cond Material</vt:lpstr>
      <vt:lpstr>'AeroPark UG Cond Material'!Print_Area</vt:lpstr>
      <vt:lpstr>'AeroPark UG Cond Material'!Print_Titles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cp:lastPrinted>2020-02-12T18:55:06Z</cp:lastPrinted>
  <dcterms:created xsi:type="dcterms:W3CDTF">2012-03-08T17:28:52Z</dcterms:created>
  <dcterms:modified xsi:type="dcterms:W3CDTF">2020-02-18T18:36:25Z</dcterms:modified>
</cp:coreProperties>
</file>